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9995" windowHeight="819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1_FileName" hidden="1">[1]XLR_NoRangeSheet!$E$6</definedName>
    <definedName name="S1_FName1" hidden="1">[1]XLR_NoRangeSheet!$G$6</definedName>
    <definedName name="S1_FName10" hidden="1">[1]XLR_NoRangeSheet!$P$6</definedName>
    <definedName name="S1_FName11" hidden="1">[1]XLR_NoRangeSheet!$Q$6</definedName>
    <definedName name="S1_FName12" hidden="1">[1]XLR_NoRangeSheet!$R$6</definedName>
    <definedName name="S1_FName15" hidden="1">[1]XLR_NoRangeSheet!$U$6</definedName>
    <definedName name="S1_FName18" hidden="1">[1]XLR_NoRangeSheet!$X$6</definedName>
    <definedName name="S1_FName2" hidden="1">[1]XLR_NoRangeSheet!$H$6</definedName>
    <definedName name="S1_FName3" hidden="1">[1]XLR_NoRangeSheet!$I$6</definedName>
    <definedName name="S1_FName4" hidden="1">[1]XLR_NoRangeSheet!$J$6</definedName>
    <definedName name="S1_FName5" hidden="1">[1]XLR_NoRangeSheet!$K$6</definedName>
    <definedName name="S1_FName6" hidden="1">[1]XLR_NoRangeSheet!$L$6</definedName>
    <definedName name="S1_MinBall" hidden="1">[1]XLR_NoRangeSheet!$F$6</definedName>
    <definedName name="S1_SubjectCode" hidden="1">[1]XLR_NoRangeSheet!$D$6</definedName>
    <definedName name="S1_Title" hidden="1">[1]XLR_NoRangeSheet!$C$6</definedName>
  </definedNames>
  <calcPr calcId="145621"/>
</workbook>
</file>

<file path=xl/calcChain.xml><?xml version="1.0" encoding="utf-8"?>
<calcChain xmlns="http://schemas.openxmlformats.org/spreadsheetml/2006/main">
  <c r="M5" i="1" l="1"/>
  <c r="L5" i="1"/>
  <c r="K5" i="1"/>
  <c r="J5" i="1"/>
  <c r="I5" i="1"/>
  <c r="H5" i="1"/>
  <c r="G5" i="1"/>
  <c r="F5" i="1"/>
  <c r="E5" i="1"/>
  <c r="D5" i="1"/>
  <c r="C5" i="1"/>
  <c r="M4" i="1"/>
  <c r="B3" i="1"/>
  <c r="B2" i="1"/>
  <c r="B1" i="1"/>
</calcChain>
</file>

<file path=xl/sharedStrings.xml><?xml version="1.0" encoding="utf-8"?>
<sst xmlns="http://schemas.openxmlformats.org/spreadsheetml/2006/main" count="233" uniqueCount="179">
  <si>
    <t>Минимальное количество баллов, установленное Рособрнадзором</t>
  </si>
  <si>
    <t>№</t>
  </si>
  <si>
    <t>210009</t>
  </si>
  <si>
    <t>Абдрахманов</t>
  </si>
  <si>
    <t>Равиль</t>
  </si>
  <si>
    <t>Рифатович</t>
  </si>
  <si>
    <t>-+++-+++-+-++++++++++</t>
  </si>
  <si>
    <t>-10--00-++1--</t>
  </si>
  <si>
    <t>0(2)0(2)0(2)3(3)0(4)1(1)3(3)2(2)</t>
  </si>
  <si>
    <t>230002</t>
  </si>
  <si>
    <t>Адаев</t>
  </si>
  <si>
    <t>Сергей</t>
  </si>
  <si>
    <t>Николаевич</t>
  </si>
  <si>
    <t>++++++++++-++++-+++++</t>
  </si>
  <si>
    <t>-22++30++-1-+</t>
  </si>
  <si>
    <t>0(2)0(2)0(2)0(3)0(4)1(1)3(3)2(2)</t>
  </si>
  <si>
    <t>230004</t>
  </si>
  <si>
    <t>Андриянова</t>
  </si>
  <si>
    <t>Анастасия</t>
  </si>
  <si>
    <t>Вячеславовна</t>
  </si>
  <si>
    <t>+-++--++--+++-+--+-+-</t>
  </si>
  <si>
    <t>-20-+00-+-1-+</t>
  </si>
  <si>
    <t>0(2)2(2)0(2)1(3)2(4)0(1)0(3)0(2)</t>
  </si>
  <si>
    <t>230003</t>
  </si>
  <si>
    <t>Архипова</t>
  </si>
  <si>
    <t>Сергеевна</t>
  </si>
  <si>
    <t>+-+++++++-+-++--+++--</t>
  </si>
  <si>
    <t>-00+-21---0--</t>
  </si>
  <si>
    <t>0(2)0(2)0(2)0(3)0(4)1(1)1(3)1(2)</t>
  </si>
  <si>
    <t>Белоногова</t>
  </si>
  <si>
    <t>Дарья</t>
  </si>
  <si>
    <t>Дмитриевна</t>
  </si>
  <si>
    <t>++++++++++-++--++-++-</t>
  </si>
  <si>
    <t>-22++00---0--</t>
  </si>
  <si>
    <t>0(2)1(2)0(2)2(3)0(4)1(1)3(3)2(2)</t>
  </si>
  <si>
    <t>230001</t>
  </si>
  <si>
    <t>Брёхов</t>
  </si>
  <si>
    <t>Игорь</t>
  </si>
  <si>
    <t>Анатольевич</t>
  </si>
  <si>
    <t>++-++++++++++++++--++</t>
  </si>
  <si>
    <t>+22++32+++2++</t>
  </si>
  <si>
    <t>0(2)0(2)0(2)0(3)3(4)1(1)3(3)2(2)</t>
  </si>
  <si>
    <t>Буренкова</t>
  </si>
  <si>
    <t>Валентина</t>
  </si>
  <si>
    <t>Олеговна</t>
  </si>
  <si>
    <t>+++++-++-++-++-+++-+-</t>
  </si>
  <si>
    <t>+22++00---0--</t>
  </si>
  <si>
    <t>0(2)0(2)0(2)0(3)0(4)1(1)1(3)0(2)</t>
  </si>
  <si>
    <t>Ганина</t>
  </si>
  <si>
    <t>Екатерина</t>
  </si>
  <si>
    <t>Игоревна</t>
  </si>
  <si>
    <t>++++++-+++++-++++-+++</t>
  </si>
  <si>
    <t>+10-+31+++1-+</t>
  </si>
  <si>
    <t>0(2)0(2)0(2)1(3)4(4)1(1)1(3)2(2)</t>
  </si>
  <si>
    <t>Головенко</t>
  </si>
  <si>
    <t>Артем</t>
  </si>
  <si>
    <t>Александрович</t>
  </si>
  <si>
    <t>++-+--+--+----+----+-</t>
  </si>
  <si>
    <t>-10--11+-+0-+</t>
  </si>
  <si>
    <t>0(2)0(2)0(2)0(3)0(4)1(1)2(3)2(2)</t>
  </si>
  <si>
    <t>Даньшин</t>
  </si>
  <si>
    <t>Павел</t>
  </si>
  <si>
    <t>Олегович</t>
  </si>
  <si>
    <t>-+++++++++-++++-++++-</t>
  </si>
  <si>
    <t>-02++31+++1+-</t>
  </si>
  <si>
    <t>2(2)2(2)0(2)1(3)0(4)1(1)1(3)1(2)</t>
  </si>
  <si>
    <t>Елистратова</t>
  </si>
  <si>
    <t>Маргарита</t>
  </si>
  <si>
    <t>Владимировна</t>
  </si>
  <si>
    <t>-++++++++++++++++++++</t>
  </si>
  <si>
    <t>-22-+11-+-0--</t>
  </si>
  <si>
    <t>0(2)0(2)0(2)3(3)1(4)1(1)3(3)2(2)</t>
  </si>
  <si>
    <t>Жоржина</t>
  </si>
  <si>
    <t>-++++++--++++++++-+++</t>
  </si>
  <si>
    <t>+22++22-++2-+</t>
  </si>
  <si>
    <t>0(2)0(2)0(2)2(3)3(4)1(1)2(3)1(2)</t>
  </si>
  <si>
    <t>Захарова</t>
  </si>
  <si>
    <t>Софья</t>
  </si>
  <si>
    <t>++--+-++---+-----+---</t>
  </si>
  <si>
    <t>-00--00+--2-+</t>
  </si>
  <si>
    <t>0(2)2(2)0(2)0(3)0(4)0(1)0(3)0(2)</t>
  </si>
  <si>
    <t>Кажаев</t>
  </si>
  <si>
    <t>Александр</t>
  </si>
  <si>
    <t>+++++++-+++++-+++++++</t>
  </si>
  <si>
    <t>+12++31+++1++</t>
  </si>
  <si>
    <t>2(2)2(2)0(2)3(3)1(4)1(1)3(3)2(2)</t>
  </si>
  <si>
    <t>Какуркин</t>
  </si>
  <si>
    <t>-+++++--+++-+++---+-+</t>
  </si>
  <si>
    <t>+22++32---0+-</t>
  </si>
  <si>
    <t>0(2)0(2)0(2)0(3)0(4)0(1)0(3)0(2)</t>
  </si>
  <si>
    <t>Киселева</t>
  </si>
  <si>
    <t>Татьяна</t>
  </si>
  <si>
    <t>-+-+----+--++------+-</t>
  </si>
  <si>
    <t>+22-+30+--1--</t>
  </si>
  <si>
    <t>1(2)2(2)0(2)3(3)3(4)1(1)2(3)1(2)</t>
  </si>
  <si>
    <t>Кожаев</t>
  </si>
  <si>
    <t>Владислав</t>
  </si>
  <si>
    <t>+++--++++++++-+---+--</t>
  </si>
  <si>
    <t>-00--31+-+1--</t>
  </si>
  <si>
    <t>0(2)0(2)0(2)3(3)2(4)1(1)2(3)1(2)</t>
  </si>
  <si>
    <t>Королькова</t>
  </si>
  <si>
    <t>Елена</t>
  </si>
  <si>
    <t>++-+++---++++-------+</t>
  </si>
  <si>
    <t>+00--11+--0--</t>
  </si>
  <si>
    <t>0(2)2(2)0(2)1(3)0(4)0(1)0(3)0(2)</t>
  </si>
  <si>
    <t>Кузнецов</t>
  </si>
  <si>
    <t>Геннадьевич</t>
  </si>
  <si>
    <t>+++-+++++++++++++-+++</t>
  </si>
  <si>
    <t>-12-+32+++1++</t>
  </si>
  <si>
    <t>1(2)2(2)0(2)1(3)2(4)1(1)2(3)2(2)</t>
  </si>
  <si>
    <t>Лемаева</t>
  </si>
  <si>
    <t>--+--+-++++-++---+++-</t>
  </si>
  <si>
    <t>+10-+31---0+-</t>
  </si>
  <si>
    <t>0(2)1(2)0(2)1(3)2(4)1(1)2(3)2(2)</t>
  </si>
  <si>
    <t>Лисина</t>
  </si>
  <si>
    <t>Юрьевна</t>
  </si>
  <si>
    <t>+-++++-+-+++-+++-++-+</t>
  </si>
  <si>
    <t>-10-+30+-+1+-</t>
  </si>
  <si>
    <t>1(2)1(2)2(2)0(3)0(4)0(1)0(3)0(2)</t>
  </si>
  <si>
    <t>Мальков</t>
  </si>
  <si>
    <t>Георгий</t>
  </si>
  <si>
    <t>+++-+++++++++++++++++</t>
  </si>
  <si>
    <t>0(2)2(2)0(2)2(3)3(4)1(1)3(3)2(2)</t>
  </si>
  <si>
    <t>Мартышкина</t>
  </si>
  <si>
    <t>Кристина</t>
  </si>
  <si>
    <t>Васильевна</t>
  </si>
  <si>
    <t>++++-++++++++++++++++</t>
  </si>
  <si>
    <t>+22++32++-2++</t>
  </si>
  <si>
    <t>2(2)2(2)0(2)2(3)3(4)1(1)2(3)2(2)</t>
  </si>
  <si>
    <t>Нуждова</t>
  </si>
  <si>
    <t>Витальевна</t>
  </si>
  <si>
    <t>++++++++-++-++++-++++</t>
  </si>
  <si>
    <t>+22++22---0++</t>
  </si>
  <si>
    <t>1(2)2(2)2(2)2(3)4(4)1(1)2(3)1(2)</t>
  </si>
  <si>
    <t>230013</t>
  </si>
  <si>
    <t>Огнянов</t>
  </si>
  <si>
    <t>Игоревич</t>
  </si>
  <si>
    <t>++++--+--+--+-+-+--++</t>
  </si>
  <si>
    <t>-10-+01+--0+-</t>
  </si>
  <si>
    <t>Сапожникова</t>
  </si>
  <si>
    <t>+++++--++-++++--+-++-</t>
  </si>
  <si>
    <t>+21-+30---0++</t>
  </si>
  <si>
    <t>1(2)0(2)0(2)0(3)0(4)1(1)2(3)1(2)</t>
  </si>
  <si>
    <t>230012</t>
  </si>
  <si>
    <t>Селивёрстов</t>
  </si>
  <si>
    <t>Дмитрий</t>
  </si>
  <si>
    <t>Алексеевич</t>
  </si>
  <si>
    <t>+-+--+---+-++-+---++-</t>
  </si>
  <si>
    <t>-12+-21+-+2+-</t>
  </si>
  <si>
    <t>1(2)1(2)0(2)2(3)0(4)1(1)1(3)0(2)</t>
  </si>
  <si>
    <t>Семин</t>
  </si>
  <si>
    <t>Михаил</t>
  </si>
  <si>
    <t>+++++++++++++++++++++</t>
  </si>
  <si>
    <t>2(2)2(2)2(2)3(3)4(4)1(1)3(3)2(2)</t>
  </si>
  <si>
    <t>Службина</t>
  </si>
  <si>
    <t>Диана</t>
  </si>
  <si>
    <t>Рафиковна</t>
  </si>
  <si>
    <t>++-++++-++------++-++</t>
  </si>
  <si>
    <t>-20++22---1-+</t>
  </si>
  <si>
    <t>0(2)0(2)0(2)2(3)3(4)0(1)0(3)0(2)</t>
  </si>
  <si>
    <t>Солдатова</t>
  </si>
  <si>
    <t>+-++++---++-+++++++++</t>
  </si>
  <si>
    <t>-12++01---1--</t>
  </si>
  <si>
    <t>0(2)0(2)0(2)2(3)0(4)1(1)1(3)1(2)</t>
  </si>
  <si>
    <t>Соловьёва</t>
  </si>
  <si>
    <t>Николаевна</t>
  </si>
  <si>
    <t>+++-+++++-------++--+</t>
  </si>
  <si>
    <t>-12--00--+0+-</t>
  </si>
  <si>
    <t>0(2)0(2)0(2)1(3)0(4)0(1)0(3)0(2)</t>
  </si>
  <si>
    <t>Чистова</t>
  </si>
  <si>
    <t>Мария</t>
  </si>
  <si>
    <t>-22++30---0--</t>
  </si>
  <si>
    <t>0(2)0(2)0(2)2(3)2(4)1(1)3(3)2(2)</t>
  </si>
  <si>
    <t>Юдина</t>
  </si>
  <si>
    <t>Алина</t>
  </si>
  <si>
    <t>Александровна</t>
  </si>
  <si>
    <t>+++-+-+++++++++++++++</t>
  </si>
  <si>
    <t>+22++32+++1++</t>
  </si>
  <si>
    <t>0(2)2(2)0(2)2(3)1(4)1(1)3(3)2(2)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</si>
</sst>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3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9;&#1090;&#1086;&#1088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C6" t="str">
            <v>Протокол проверки результатов Единого государственного экзамена</v>
          </cell>
          <cell r="D6" t="str">
            <v>Все предметы</v>
          </cell>
          <cell r="E6" t="str">
            <v>58-Пензенская область</v>
          </cell>
          <cell r="F6" t="str">
            <v>32</v>
          </cell>
          <cell r="G6" t="str">
            <v>Предмет</v>
          </cell>
          <cell r="H6" t="str">
            <v>Код ППЭ</v>
          </cell>
          <cell r="I6" t="str">
            <v>Код ОУ</v>
          </cell>
          <cell r="J6" t="str">
            <v>Фамилия</v>
          </cell>
          <cell r="K6" t="str">
            <v>Имя</v>
          </cell>
          <cell r="L6" t="str">
            <v>Отчество</v>
          </cell>
          <cell r="P6" t="str">
            <v>Задания типа А</v>
          </cell>
          <cell r="Q6" t="str">
            <v>Задания типа В</v>
          </cell>
          <cell r="R6" t="str">
            <v>Задания типа C</v>
          </cell>
          <cell r="U6" t="str">
            <v>Балл</v>
          </cell>
          <cell r="X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H5" sqref="H5"/>
    </sheetView>
  </sheetViews>
  <sheetFormatPr defaultRowHeight="15" x14ac:dyDescent="0.25"/>
  <cols>
    <col min="6" max="6" width="15.140625" customWidth="1"/>
    <col min="7" max="7" width="13.140625" customWidth="1"/>
    <col min="8" max="8" width="16.42578125" customWidth="1"/>
    <col min="9" max="9" width="22.7109375" customWidth="1"/>
    <col min="10" max="10" width="16.5703125" customWidth="1"/>
    <col min="11" max="11" width="29.140625" customWidth="1"/>
    <col min="12" max="12" width="11.28515625" customWidth="1"/>
  </cols>
  <sheetData>
    <row r="1" spans="1:13" ht="16.5" x14ac:dyDescent="0.25">
      <c r="B1" s="1" t="str">
        <f>S1_Title</f>
        <v>Протокол проверки результатов Единого государственного экзамена</v>
      </c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3" ht="16.5" x14ac:dyDescent="0.25">
      <c r="B2" s="1" t="str">
        <f>S1_FileName</f>
        <v>58-Пензенская область</v>
      </c>
      <c r="C2" s="1"/>
      <c r="D2" s="1"/>
      <c r="E2" s="1"/>
      <c r="F2" s="1"/>
      <c r="G2" s="1"/>
      <c r="H2" s="1"/>
      <c r="I2" s="1"/>
      <c r="J2" s="1"/>
      <c r="K2" s="1"/>
      <c r="L2" s="2"/>
      <c r="M2" s="3"/>
    </row>
    <row r="3" spans="1:13" ht="16.5" x14ac:dyDescent="0.25">
      <c r="B3" s="1" t="str">
        <f>S1_SubjectCode</f>
        <v>Все предметы</v>
      </c>
      <c r="C3" s="1"/>
      <c r="D3" s="1"/>
      <c r="E3" s="1"/>
      <c r="F3" s="1"/>
      <c r="G3" s="1"/>
      <c r="H3" s="1"/>
      <c r="I3" s="1"/>
      <c r="J3" s="1"/>
      <c r="K3" s="1"/>
      <c r="L3" s="2"/>
    </row>
    <row r="4" spans="1:13" ht="17.25" thickBot="1" x14ac:dyDescent="0.3"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5"/>
      <c r="M4" s="6" t="str">
        <f>S1_MinBall</f>
        <v>32</v>
      </c>
    </row>
    <row r="5" spans="1:13" ht="30" x14ac:dyDescent="0.25">
      <c r="B5" s="7" t="s">
        <v>1</v>
      </c>
      <c r="C5" s="8" t="str">
        <f>S1_FName1</f>
        <v>Предмет</v>
      </c>
      <c r="D5" s="8" t="str">
        <f>S1_FName2</f>
        <v>Код ППЭ</v>
      </c>
      <c r="E5" s="8" t="str">
        <f>S1_FName3</f>
        <v>Код ОУ</v>
      </c>
      <c r="F5" s="8" t="str">
        <f>S1_FName4</f>
        <v>Фамилия</v>
      </c>
      <c r="G5" s="8" t="str">
        <f>S1_FName5</f>
        <v>Имя</v>
      </c>
      <c r="H5" s="8" t="str">
        <f>S1_FName6</f>
        <v>Отчество</v>
      </c>
      <c r="I5" s="8" t="str">
        <f>S1_FName10</f>
        <v>Задания типа А</v>
      </c>
      <c r="J5" s="8" t="str">
        <f>S1_FName11</f>
        <v>Задания типа В</v>
      </c>
      <c r="K5" s="8" t="str">
        <f>S1_FName12</f>
        <v>Задания типа C</v>
      </c>
      <c r="L5" s="9" t="str">
        <f>S1_FName18</f>
        <v>Первичный балл</v>
      </c>
      <c r="M5" s="10" t="str">
        <f>S1_FName15</f>
        <v>Балл</v>
      </c>
    </row>
    <row r="6" spans="1:13" x14ac:dyDescent="0.25">
      <c r="A6" s="11"/>
      <c r="B6" s="12">
        <v>1</v>
      </c>
      <c r="C6" s="13">
        <v>7</v>
      </c>
      <c r="D6" s="13">
        <v>2101</v>
      </c>
      <c r="E6" s="13" t="s">
        <v>2</v>
      </c>
      <c r="F6" s="14" t="s">
        <v>3</v>
      </c>
      <c r="G6" s="14" t="s">
        <v>4</v>
      </c>
      <c r="H6" s="14" t="s">
        <v>5</v>
      </c>
      <c r="I6" s="14" t="s">
        <v>6</v>
      </c>
      <c r="J6" s="14" t="s">
        <v>7</v>
      </c>
      <c r="K6" s="14" t="s">
        <v>8</v>
      </c>
      <c r="L6" s="15">
        <v>30</v>
      </c>
      <c r="M6" s="16">
        <v>52</v>
      </c>
    </row>
    <row r="7" spans="1:13" x14ac:dyDescent="0.25">
      <c r="A7" s="11"/>
      <c r="B7" s="12">
        <v>18</v>
      </c>
      <c r="C7" s="13">
        <v>7</v>
      </c>
      <c r="D7" s="13">
        <v>2302</v>
      </c>
      <c r="E7" s="13" t="s">
        <v>9</v>
      </c>
      <c r="F7" s="14" t="s">
        <v>10</v>
      </c>
      <c r="G7" s="14" t="s">
        <v>11</v>
      </c>
      <c r="H7" s="14" t="s">
        <v>12</v>
      </c>
      <c r="I7" s="14" t="s">
        <v>13</v>
      </c>
      <c r="J7" s="14" t="s">
        <v>14</v>
      </c>
      <c r="K7" s="14" t="s">
        <v>15</v>
      </c>
      <c r="L7" s="15">
        <v>38</v>
      </c>
      <c r="M7" s="16">
        <v>62</v>
      </c>
    </row>
    <row r="8" spans="1:13" x14ac:dyDescent="0.25">
      <c r="A8" s="11"/>
      <c r="B8" s="12">
        <v>41</v>
      </c>
      <c r="C8" s="13">
        <v>7</v>
      </c>
      <c r="D8" s="13">
        <v>2302</v>
      </c>
      <c r="E8" s="13" t="s">
        <v>16</v>
      </c>
      <c r="F8" s="14" t="s">
        <v>17</v>
      </c>
      <c r="G8" s="14" t="s">
        <v>18</v>
      </c>
      <c r="H8" s="14" t="s">
        <v>19</v>
      </c>
      <c r="I8" s="14" t="s">
        <v>20</v>
      </c>
      <c r="J8" s="14" t="s">
        <v>21</v>
      </c>
      <c r="K8" s="14" t="s">
        <v>22</v>
      </c>
      <c r="L8" s="15">
        <v>22</v>
      </c>
      <c r="M8" s="16">
        <v>43</v>
      </c>
    </row>
    <row r="9" spans="1:13" x14ac:dyDescent="0.25">
      <c r="A9" s="11"/>
      <c r="B9" s="12">
        <v>59</v>
      </c>
      <c r="C9" s="13">
        <v>7</v>
      </c>
      <c r="D9" s="13">
        <v>2302</v>
      </c>
      <c r="E9" s="13" t="s">
        <v>23</v>
      </c>
      <c r="F9" s="14" t="s">
        <v>24</v>
      </c>
      <c r="G9" s="14" t="s">
        <v>18</v>
      </c>
      <c r="H9" s="14" t="s">
        <v>25</v>
      </c>
      <c r="I9" s="14" t="s">
        <v>26</v>
      </c>
      <c r="J9" s="14" t="s">
        <v>27</v>
      </c>
      <c r="K9" s="14" t="s">
        <v>28</v>
      </c>
      <c r="L9" s="15">
        <v>21</v>
      </c>
      <c r="M9" s="16">
        <v>42</v>
      </c>
    </row>
    <row r="10" spans="1:13" x14ac:dyDescent="0.25">
      <c r="A10" s="11"/>
      <c r="B10" s="12">
        <v>94</v>
      </c>
      <c r="C10" s="13">
        <v>7</v>
      </c>
      <c r="D10" s="13">
        <v>2302</v>
      </c>
      <c r="E10" s="13" t="s">
        <v>23</v>
      </c>
      <c r="F10" s="14" t="s">
        <v>29</v>
      </c>
      <c r="G10" s="14" t="s">
        <v>30</v>
      </c>
      <c r="H10" s="14" t="s">
        <v>31</v>
      </c>
      <c r="I10" s="14" t="s">
        <v>32</v>
      </c>
      <c r="J10" s="14" t="s">
        <v>33</v>
      </c>
      <c r="K10" s="14" t="s">
        <v>34</v>
      </c>
      <c r="L10" s="15">
        <v>31</v>
      </c>
      <c r="M10" s="16">
        <v>54</v>
      </c>
    </row>
    <row r="11" spans="1:13" x14ac:dyDescent="0.25">
      <c r="A11" s="11"/>
      <c r="B11" s="12">
        <v>126</v>
      </c>
      <c r="C11" s="13">
        <v>7</v>
      </c>
      <c r="D11" s="13">
        <v>2302</v>
      </c>
      <c r="E11" s="13" t="s">
        <v>35</v>
      </c>
      <c r="F11" s="14" t="s">
        <v>36</v>
      </c>
      <c r="G11" s="14" t="s">
        <v>37</v>
      </c>
      <c r="H11" s="14" t="s">
        <v>38</v>
      </c>
      <c r="I11" s="14" t="s">
        <v>39</v>
      </c>
      <c r="J11" s="14" t="s">
        <v>40</v>
      </c>
      <c r="K11" s="14" t="s">
        <v>41</v>
      </c>
      <c r="L11" s="15">
        <v>46</v>
      </c>
      <c r="M11" s="16">
        <v>71</v>
      </c>
    </row>
    <row r="12" spans="1:13" x14ac:dyDescent="0.25">
      <c r="A12" s="11"/>
      <c r="B12" s="12">
        <v>137</v>
      </c>
      <c r="C12" s="13">
        <v>7</v>
      </c>
      <c r="D12" s="13">
        <v>2302</v>
      </c>
      <c r="E12" s="13" t="s">
        <v>23</v>
      </c>
      <c r="F12" s="14" t="s">
        <v>42</v>
      </c>
      <c r="G12" s="14" t="s">
        <v>43</v>
      </c>
      <c r="H12" s="14" t="s">
        <v>44</v>
      </c>
      <c r="I12" s="14" t="s">
        <v>45</v>
      </c>
      <c r="J12" s="14" t="s">
        <v>46</v>
      </c>
      <c r="K12" s="14" t="s">
        <v>47</v>
      </c>
      <c r="L12" s="15">
        <v>24</v>
      </c>
      <c r="M12" s="16">
        <v>45</v>
      </c>
    </row>
    <row r="13" spans="1:13" x14ac:dyDescent="0.25">
      <c r="A13" s="11"/>
      <c r="B13" s="12">
        <v>181</v>
      </c>
      <c r="C13" s="13">
        <v>7</v>
      </c>
      <c r="D13" s="13">
        <v>2302</v>
      </c>
      <c r="E13" s="13" t="s">
        <v>9</v>
      </c>
      <c r="F13" s="14" t="s">
        <v>48</v>
      </c>
      <c r="G13" s="14" t="s">
        <v>49</v>
      </c>
      <c r="H13" s="14" t="s">
        <v>50</v>
      </c>
      <c r="I13" s="14" t="s">
        <v>51</v>
      </c>
      <c r="J13" s="14" t="s">
        <v>52</v>
      </c>
      <c r="K13" s="14" t="s">
        <v>53</v>
      </c>
      <c r="L13" s="15">
        <v>39</v>
      </c>
      <c r="M13" s="16">
        <v>63</v>
      </c>
    </row>
    <row r="14" spans="1:13" x14ac:dyDescent="0.25">
      <c r="A14" s="11"/>
      <c r="B14" s="12">
        <v>198</v>
      </c>
      <c r="C14" s="13">
        <v>7</v>
      </c>
      <c r="D14" s="13">
        <v>2302</v>
      </c>
      <c r="E14" s="13" t="s">
        <v>9</v>
      </c>
      <c r="F14" s="14" t="s">
        <v>54</v>
      </c>
      <c r="G14" s="14" t="s">
        <v>55</v>
      </c>
      <c r="H14" s="14" t="s">
        <v>56</v>
      </c>
      <c r="I14" s="14" t="s">
        <v>57</v>
      </c>
      <c r="J14" s="14" t="s">
        <v>58</v>
      </c>
      <c r="K14" s="14" t="s">
        <v>59</v>
      </c>
      <c r="L14" s="15">
        <v>18</v>
      </c>
      <c r="M14" s="16">
        <v>38</v>
      </c>
    </row>
    <row r="15" spans="1:13" x14ac:dyDescent="0.25">
      <c r="A15" s="11"/>
      <c r="B15" s="12">
        <v>243</v>
      </c>
      <c r="C15" s="13">
        <v>7</v>
      </c>
      <c r="D15" s="13">
        <v>2302</v>
      </c>
      <c r="E15" s="13" t="s">
        <v>9</v>
      </c>
      <c r="F15" s="14" t="s">
        <v>60</v>
      </c>
      <c r="G15" s="14" t="s">
        <v>61</v>
      </c>
      <c r="H15" s="14" t="s">
        <v>62</v>
      </c>
      <c r="I15" s="14" t="s">
        <v>63</v>
      </c>
      <c r="J15" s="14" t="s">
        <v>64</v>
      </c>
      <c r="K15" s="14" t="s">
        <v>65</v>
      </c>
      <c r="L15" s="15">
        <v>38</v>
      </c>
      <c r="M15" s="16">
        <v>62</v>
      </c>
    </row>
    <row r="16" spans="1:13" x14ac:dyDescent="0.25">
      <c r="A16" s="11"/>
      <c r="B16" s="12">
        <v>296</v>
      </c>
      <c r="C16" s="13">
        <v>7</v>
      </c>
      <c r="D16" s="13">
        <v>2302</v>
      </c>
      <c r="E16" s="13" t="s">
        <v>16</v>
      </c>
      <c r="F16" s="14" t="s">
        <v>66</v>
      </c>
      <c r="G16" s="14" t="s">
        <v>67</v>
      </c>
      <c r="H16" s="14" t="s">
        <v>68</v>
      </c>
      <c r="I16" s="14" t="s">
        <v>69</v>
      </c>
      <c r="J16" s="14" t="s">
        <v>70</v>
      </c>
      <c r="K16" s="14" t="s">
        <v>71</v>
      </c>
      <c r="L16" s="15">
        <v>38</v>
      </c>
      <c r="M16" s="16">
        <v>62</v>
      </c>
    </row>
    <row r="17" spans="1:13" x14ac:dyDescent="0.25">
      <c r="A17" s="11"/>
      <c r="B17" s="12">
        <v>322</v>
      </c>
      <c r="C17" s="13">
        <v>7</v>
      </c>
      <c r="D17" s="13">
        <v>2302</v>
      </c>
      <c r="E17" s="13" t="s">
        <v>35</v>
      </c>
      <c r="F17" s="14" t="s">
        <v>72</v>
      </c>
      <c r="G17" s="14" t="s">
        <v>67</v>
      </c>
      <c r="H17" s="14" t="s">
        <v>25</v>
      </c>
      <c r="I17" s="14" t="s">
        <v>73</v>
      </c>
      <c r="J17" s="14" t="s">
        <v>74</v>
      </c>
      <c r="K17" s="14" t="s">
        <v>75</v>
      </c>
      <c r="L17" s="15">
        <v>42</v>
      </c>
      <c r="M17" s="16">
        <v>67</v>
      </c>
    </row>
    <row r="18" spans="1:13" x14ac:dyDescent="0.25">
      <c r="A18" s="11"/>
      <c r="B18" s="12">
        <v>342</v>
      </c>
      <c r="C18" s="13">
        <v>7</v>
      </c>
      <c r="D18" s="13">
        <v>2302</v>
      </c>
      <c r="E18" s="13" t="s">
        <v>16</v>
      </c>
      <c r="F18" s="14" t="s">
        <v>76</v>
      </c>
      <c r="G18" s="14" t="s">
        <v>77</v>
      </c>
      <c r="H18" s="14" t="s">
        <v>68</v>
      </c>
      <c r="I18" s="14" t="s">
        <v>78</v>
      </c>
      <c r="J18" s="14" t="s">
        <v>79</v>
      </c>
      <c r="K18" s="14" t="s">
        <v>80</v>
      </c>
      <c r="L18" s="15">
        <v>13</v>
      </c>
      <c r="M18" s="16">
        <v>32</v>
      </c>
    </row>
    <row r="19" spans="1:13" x14ac:dyDescent="0.25">
      <c r="A19" s="11"/>
      <c r="B19" s="12">
        <v>391</v>
      </c>
      <c r="C19" s="13">
        <v>7</v>
      </c>
      <c r="D19" s="13">
        <v>2302</v>
      </c>
      <c r="E19" s="13" t="s">
        <v>9</v>
      </c>
      <c r="F19" s="14" t="s">
        <v>81</v>
      </c>
      <c r="G19" s="14" t="s">
        <v>82</v>
      </c>
      <c r="H19" s="14" t="s">
        <v>56</v>
      </c>
      <c r="I19" s="14" t="s">
        <v>83</v>
      </c>
      <c r="J19" s="14" t="s">
        <v>84</v>
      </c>
      <c r="K19" s="14" t="s">
        <v>85</v>
      </c>
      <c r="L19" s="15">
        <v>49</v>
      </c>
      <c r="M19" s="16">
        <v>77</v>
      </c>
    </row>
    <row r="20" spans="1:13" x14ac:dyDescent="0.25">
      <c r="A20" s="11"/>
      <c r="B20" s="12">
        <v>398</v>
      </c>
      <c r="C20" s="13">
        <v>7</v>
      </c>
      <c r="D20" s="13">
        <v>2302</v>
      </c>
      <c r="E20" s="13" t="s">
        <v>9</v>
      </c>
      <c r="F20" s="14" t="s">
        <v>86</v>
      </c>
      <c r="G20" s="14" t="s">
        <v>55</v>
      </c>
      <c r="H20" s="14" t="s">
        <v>56</v>
      </c>
      <c r="I20" s="14" t="s">
        <v>87</v>
      </c>
      <c r="J20" s="14" t="s">
        <v>88</v>
      </c>
      <c r="K20" s="14" t="s">
        <v>89</v>
      </c>
      <c r="L20" s="15">
        <v>26</v>
      </c>
      <c r="M20" s="16">
        <v>48</v>
      </c>
    </row>
    <row r="21" spans="1:13" x14ac:dyDescent="0.25">
      <c r="A21" s="11"/>
      <c r="B21" s="12">
        <v>437</v>
      </c>
      <c r="C21" s="13">
        <v>7</v>
      </c>
      <c r="D21" s="13">
        <v>2302</v>
      </c>
      <c r="E21" s="13" t="s">
        <v>16</v>
      </c>
      <c r="F21" s="14" t="s">
        <v>90</v>
      </c>
      <c r="G21" s="14" t="s">
        <v>91</v>
      </c>
      <c r="H21" s="14" t="s">
        <v>25</v>
      </c>
      <c r="I21" s="14" t="s">
        <v>92</v>
      </c>
      <c r="J21" s="14" t="s">
        <v>93</v>
      </c>
      <c r="K21" s="14" t="s">
        <v>94</v>
      </c>
      <c r="L21" s="15">
        <v>30</v>
      </c>
      <c r="M21" s="16">
        <v>52</v>
      </c>
    </row>
    <row r="22" spans="1:13" x14ac:dyDescent="0.25">
      <c r="A22" s="11"/>
      <c r="B22" s="12">
        <v>448</v>
      </c>
      <c r="C22" s="13">
        <v>7</v>
      </c>
      <c r="D22" s="13">
        <v>2302</v>
      </c>
      <c r="E22" s="13" t="s">
        <v>9</v>
      </c>
      <c r="F22" s="14" t="s">
        <v>95</v>
      </c>
      <c r="G22" s="14" t="s">
        <v>96</v>
      </c>
      <c r="H22" s="14" t="s">
        <v>62</v>
      </c>
      <c r="I22" s="14" t="s">
        <v>97</v>
      </c>
      <c r="J22" s="14" t="s">
        <v>98</v>
      </c>
      <c r="K22" s="14" t="s">
        <v>99</v>
      </c>
      <c r="L22" s="15">
        <v>29</v>
      </c>
      <c r="M22" s="16">
        <v>51</v>
      </c>
    </row>
    <row r="23" spans="1:13" x14ac:dyDescent="0.25">
      <c r="A23" s="11"/>
      <c r="B23" s="12">
        <v>473</v>
      </c>
      <c r="C23" s="13">
        <v>7</v>
      </c>
      <c r="D23" s="13">
        <v>2302</v>
      </c>
      <c r="E23" s="13" t="s">
        <v>35</v>
      </c>
      <c r="F23" s="14" t="s">
        <v>100</v>
      </c>
      <c r="G23" s="14" t="s">
        <v>101</v>
      </c>
      <c r="H23" s="14" t="s">
        <v>44</v>
      </c>
      <c r="I23" s="14" t="s">
        <v>102</v>
      </c>
      <c r="J23" s="14" t="s">
        <v>103</v>
      </c>
      <c r="K23" s="14" t="s">
        <v>104</v>
      </c>
      <c r="L23" s="15">
        <v>17</v>
      </c>
      <c r="M23" s="16">
        <v>37</v>
      </c>
    </row>
    <row r="24" spans="1:13" x14ac:dyDescent="0.25">
      <c r="A24" s="11"/>
      <c r="B24" s="12">
        <v>516</v>
      </c>
      <c r="C24" s="13">
        <v>7</v>
      </c>
      <c r="D24" s="13">
        <v>2302</v>
      </c>
      <c r="E24" s="13" t="s">
        <v>23</v>
      </c>
      <c r="F24" s="14" t="s">
        <v>105</v>
      </c>
      <c r="G24" s="14" t="s">
        <v>11</v>
      </c>
      <c r="H24" s="14" t="s">
        <v>106</v>
      </c>
      <c r="I24" s="14" t="s">
        <v>107</v>
      </c>
      <c r="J24" s="14" t="s">
        <v>108</v>
      </c>
      <c r="K24" s="14" t="s">
        <v>109</v>
      </c>
      <c r="L24" s="15">
        <v>45</v>
      </c>
      <c r="M24" s="16">
        <v>70</v>
      </c>
    </row>
    <row r="25" spans="1:13" x14ac:dyDescent="0.25">
      <c r="A25" s="11"/>
      <c r="B25" s="12">
        <v>552</v>
      </c>
      <c r="C25" s="13">
        <v>7</v>
      </c>
      <c r="D25" s="13">
        <v>2302</v>
      </c>
      <c r="E25" s="13" t="s">
        <v>9</v>
      </c>
      <c r="F25" s="14" t="s">
        <v>110</v>
      </c>
      <c r="G25" s="14" t="s">
        <v>18</v>
      </c>
      <c r="H25" s="14" t="s">
        <v>31</v>
      </c>
      <c r="I25" s="14" t="s">
        <v>111</v>
      </c>
      <c r="J25" s="14" t="s">
        <v>112</v>
      </c>
      <c r="K25" s="14" t="s">
        <v>113</v>
      </c>
      <c r="L25" s="15">
        <v>28</v>
      </c>
      <c r="M25" s="16">
        <v>50</v>
      </c>
    </row>
    <row r="26" spans="1:13" x14ac:dyDescent="0.25">
      <c r="A26" s="11"/>
      <c r="B26" s="12">
        <v>561</v>
      </c>
      <c r="C26" s="13">
        <v>7</v>
      </c>
      <c r="D26" s="13">
        <v>2302</v>
      </c>
      <c r="E26" s="13" t="s">
        <v>16</v>
      </c>
      <c r="F26" s="14" t="s">
        <v>114</v>
      </c>
      <c r="G26" s="14" t="s">
        <v>18</v>
      </c>
      <c r="H26" s="14" t="s">
        <v>115</v>
      </c>
      <c r="I26" s="14" t="s">
        <v>116</v>
      </c>
      <c r="J26" s="14" t="s">
        <v>117</v>
      </c>
      <c r="K26" s="14" t="s">
        <v>118</v>
      </c>
      <c r="L26" s="15">
        <v>28</v>
      </c>
      <c r="M26" s="16">
        <v>50</v>
      </c>
    </row>
    <row r="27" spans="1:13" x14ac:dyDescent="0.25">
      <c r="A27" s="11"/>
      <c r="B27" s="12">
        <v>593</v>
      </c>
      <c r="C27" s="13">
        <v>7</v>
      </c>
      <c r="D27" s="13">
        <v>2302</v>
      </c>
      <c r="E27" s="13" t="s">
        <v>9</v>
      </c>
      <c r="F27" s="14" t="s">
        <v>119</v>
      </c>
      <c r="G27" s="14" t="s">
        <v>120</v>
      </c>
      <c r="H27" s="14" t="s">
        <v>56</v>
      </c>
      <c r="I27" s="14" t="s">
        <v>121</v>
      </c>
      <c r="J27" s="14" t="s">
        <v>40</v>
      </c>
      <c r="K27" s="14" t="s">
        <v>122</v>
      </c>
      <c r="L27" s="15">
        <v>52</v>
      </c>
      <c r="M27" s="16">
        <v>84</v>
      </c>
    </row>
    <row r="28" spans="1:13" x14ac:dyDescent="0.25">
      <c r="A28" s="11"/>
      <c r="B28" s="12">
        <v>610</v>
      </c>
      <c r="C28" s="13">
        <v>7</v>
      </c>
      <c r="D28" s="13">
        <v>2302</v>
      </c>
      <c r="E28" s="13" t="s">
        <v>23</v>
      </c>
      <c r="F28" s="14" t="s">
        <v>123</v>
      </c>
      <c r="G28" s="14" t="s">
        <v>124</v>
      </c>
      <c r="H28" s="14" t="s">
        <v>125</v>
      </c>
      <c r="I28" s="14" t="s">
        <v>126</v>
      </c>
      <c r="J28" s="14" t="s">
        <v>127</v>
      </c>
      <c r="K28" s="14" t="s">
        <v>128</v>
      </c>
      <c r="L28" s="15">
        <v>52</v>
      </c>
      <c r="M28" s="16">
        <v>84</v>
      </c>
    </row>
    <row r="29" spans="1:13" x14ac:dyDescent="0.25">
      <c r="A29" s="11"/>
      <c r="B29" s="12">
        <v>695</v>
      </c>
      <c r="C29" s="13">
        <v>7</v>
      </c>
      <c r="D29" s="13">
        <v>2302</v>
      </c>
      <c r="E29" s="13" t="s">
        <v>9</v>
      </c>
      <c r="F29" s="14" t="s">
        <v>129</v>
      </c>
      <c r="G29" s="14" t="s">
        <v>49</v>
      </c>
      <c r="H29" s="14" t="s">
        <v>130</v>
      </c>
      <c r="I29" s="14" t="s">
        <v>131</v>
      </c>
      <c r="J29" s="14" t="s">
        <v>132</v>
      </c>
      <c r="K29" s="14" t="s">
        <v>133</v>
      </c>
      <c r="L29" s="15">
        <v>46</v>
      </c>
      <c r="M29" s="16">
        <v>71</v>
      </c>
    </row>
    <row r="30" spans="1:13" x14ac:dyDescent="0.25">
      <c r="A30" s="11"/>
      <c r="B30" s="12">
        <v>701</v>
      </c>
      <c r="C30" s="13">
        <v>7</v>
      </c>
      <c r="D30" s="13">
        <v>2302</v>
      </c>
      <c r="E30" s="13" t="s">
        <v>134</v>
      </c>
      <c r="F30" s="14" t="s">
        <v>135</v>
      </c>
      <c r="G30" s="14" t="s">
        <v>82</v>
      </c>
      <c r="H30" s="14" t="s">
        <v>136</v>
      </c>
      <c r="I30" s="14" t="s">
        <v>137</v>
      </c>
      <c r="J30" s="14" t="s">
        <v>138</v>
      </c>
      <c r="K30" s="14" t="s">
        <v>15</v>
      </c>
      <c r="L30" s="15">
        <v>22</v>
      </c>
      <c r="M30" s="16">
        <v>43</v>
      </c>
    </row>
    <row r="31" spans="1:13" x14ac:dyDescent="0.25">
      <c r="A31" s="11"/>
      <c r="B31" s="12">
        <v>833</v>
      </c>
      <c r="C31" s="13">
        <v>7</v>
      </c>
      <c r="D31" s="13">
        <v>2302</v>
      </c>
      <c r="E31" s="13" t="s">
        <v>16</v>
      </c>
      <c r="F31" s="14" t="s">
        <v>139</v>
      </c>
      <c r="G31" s="14" t="s">
        <v>124</v>
      </c>
      <c r="H31" s="14" t="s">
        <v>68</v>
      </c>
      <c r="I31" s="14" t="s">
        <v>140</v>
      </c>
      <c r="J31" s="14" t="s">
        <v>141</v>
      </c>
      <c r="K31" s="14" t="s">
        <v>142</v>
      </c>
      <c r="L31" s="15">
        <v>29</v>
      </c>
      <c r="M31" s="16">
        <v>51</v>
      </c>
    </row>
    <row r="32" spans="1:13" x14ac:dyDescent="0.25">
      <c r="A32" s="11"/>
      <c r="B32" s="12">
        <v>846</v>
      </c>
      <c r="C32" s="13">
        <v>7</v>
      </c>
      <c r="D32" s="13">
        <v>2302</v>
      </c>
      <c r="E32" s="13" t="s">
        <v>143</v>
      </c>
      <c r="F32" s="14" t="s">
        <v>144</v>
      </c>
      <c r="G32" s="14" t="s">
        <v>145</v>
      </c>
      <c r="H32" s="14" t="s">
        <v>146</v>
      </c>
      <c r="I32" s="14" t="s">
        <v>147</v>
      </c>
      <c r="J32" s="14" t="s">
        <v>148</v>
      </c>
      <c r="K32" s="14" t="s">
        <v>149</v>
      </c>
      <c r="L32" s="15">
        <v>27</v>
      </c>
      <c r="M32" s="16">
        <v>49</v>
      </c>
    </row>
    <row r="33" spans="1:13" x14ac:dyDescent="0.25">
      <c r="A33" s="11"/>
      <c r="B33" s="12">
        <v>855</v>
      </c>
      <c r="C33" s="13">
        <v>7</v>
      </c>
      <c r="D33" s="13">
        <v>2302</v>
      </c>
      <c r="E33" s="13" t="s">
        <v>23</v>
      </c>
      <c r="F33" s="14" t="s">
        <v>150</v>
      </c>
      <c r="G33" s="14" t="s">
        <v>151</v>
      </c>
      <c r="H33" s="14" t="s">
        <v>136</v>
      </c>
      <c r="I33" s="14" t="s">
        <v>152</v>
      </c>
      <c r="J33" s="14" t="s">
        <v>40</v>
      </c>
      <c r="K33" s="14" t="s">
        <v>153</v>
      </c>
      <c r="L33" s="15">
        <v>59</v>
      </c>
      <c r="M33" s="16">
        <v>100</v>
      </c>
    </row>
    <row r="34" spans="1:13" x14ac:dyDescent="0.25">
      <c r="A34" s="11"/>
      <c r="B34" s="12">
        <v>881</v>
      </c>
      <c r="C34" s="13">
        <v>7</v>
      </c>
      <c r="D34" s="13">
        <v>2302</v>
      </c>
      <c r="E34" s="13" t="s">
        <v>9</v>
      </c>
      <c r="F34" s="14" t="s">
        <v>154</v>
      </c>
      <c r="G34" s="14" t="s">
        <v>155</v>
      </c>
      <c r="H34" s="14" t="s">
        <v>156</v>
      </c>
      <c r="I34" s="14" t="s">
        <v>157</v>
      </c>
      <c r="J34" s="14" t="s">
        <v>158</v>
      </c>
      <c r="K34" s="14" t="s">
        <v>159</v>
      </c>
      <c r="L34" s="15">
        <v>27</v>
      </c>
      <c r="M34" s="16">
        <v>49</v>
      </c>
    </row>
    <row r="35" spans="1:13" x14ac:dyDescent="0.25">
      <c r="A35" s="11"/>
      <c r="B35" s="12">
        <v>892</v>
      </c>
      <c r="C35" s="13">
        <v>7</v>
      </c>
      <c r="D35" s="13">
        <v>2302</v>
      </c>
      <c r="E35" s="13" t="s">
        <v>35</v>
      </c>
      <c r="F35" s="14" t="s">
        <v>160</v>
      </c>
      <c r="G35" s="14" t="s">
        <v>91</v>
      </c>
      <c r="H35" s="14" t="s">
        <v>25</v>
      </c>
      <c r="I35" s="14" t="s">
        <v>161</v>
      </c>
      <c r="J35" s="14" t="s">
        <v>162</v>
      </c>
      <c r="K35" s="14" t="s">
        <v>163</v>
      </c>
      <c r="L35" s="15">
        <v>28</v>
      </c>
      <c r="M35" s="16">
        <v>50</v>
      </c>
    </row>
    <row r="36" spans="1:13" x14ac:dyDescent="0.25">
      <c r="A36" s="11"/>
      <c r="B36" s="12">
        <v>895</v>
      </c>
      <c r="C36" s="13">
        <v>7</v>
      </c>
      <c r="D36" s="13">
        <v>2302</v>
      </c>
      <c r="E36" s="13" t="s">
        <v>16</v>
      </c>
      <c r="F36" s="14" t="s">
        <v>164</v>
      </c>
      <c r="G36" s="14" t="s">
        <v>124</v>
      </c>
      <c r="H36" s="14" t="s">
        <v>165</v>
      </c>
      <c r="I36" s="14" t="s">
        <v>166</v>
      </c>
      <c r="J36" s="14" t="s">
        <v>167</v>
      </c>
      <c r="K36" s="14" t="s">
        <v>168</v>
      </c>
      <c r="L36" s="15">
        <v>17</v>
      </c>
      <c r="M36" s="16">
        <v>37</v>
      </c>
    </row>
    <row r="37" spans="1:13" x14ac:dyDescent="0.25">
      <c r="A37" s="11"/>
      <c r="B37" s="12">
        <v>1028</v>
      </c>
      <c r="C37" s="13">
        <v>7</v>
      </c>
      <c r="D37" s="13">
        <v>2302</v>
      </c>
      <c r="E37" s="13" t="s">
        <v>16</v>
      </c>
      <c r="F37" s="14" t="s">
        <v>169</v>
      </c>
      <c r="G37" s="14" t="s">
        <v>170</v>
      </c>
      <c r="H37" s="14" t="s">
        <v>115</v>
      </c>
      <c r="I37" s="14" t="s">
        <v>32</v>
      </c>
      <c r="J37" s="14" t="s">
        <v>171</v>
      </c>
      <c r="K37" s="14" t="s">
        <v>172</v>
      </c>
      <c r="L37" s="15">
        <v>35</v>
      </c>
      <c r="M37" s="16">
        <v>58</v>
      </c>
    </row>
    <row r="38" spans="1:13" x14ac:dyDescent="0.25">
      <c r="A38" s="11"/>
      <c r="B38" s="12">
        <v>1058</v>
      </c>
      <c r="C38" s="13">
        <v>7</v>
      </c>
      <c r="D38" s="13">
        <v>2302</v>
      </c>
      <c r="E38" s="13" t="s">
        <v>35</v>
      </c>
      <c r="F38" s="14" t="s">
        <v>173</v>
      </c>
      <c r="G38" s="14" t="s">
        <v>174</v>
      </c>
      <c r="H38" s="14" t="s">
        <v>175</v>
      </c>
      <c r="I38" s="14" t="s">
        <v>176</v>
      </c>
      <c r="J38" s="14" t="s">
        <v>177</v>
      </c>
      <c r="K38" s="14" t="s">
        <v>178</v>
      </c>
      <c r="L38" s="15">
        <v>48</v>
      </c>
      <c r="M38" s="16">
        <v>75</v>
      </c>
    </row>
  </sheetData>
  <mergeCells count="4">
    <mergeCell ref="B1:K1"/>
    <mergeCell ref="B2:K2"/>
    <mergeCell ref="B3:K3"/>
    <mergeCell ref="B4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Управление образования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2014-06-20T05:38:14Z</dcterms:created>
  <dcterms:modified xsi:type="dcterms:W3CDTF">2014-06-20T05:40:12Z</dcterms:modified>
</cp:coreProperties>
</file>